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<sst xmlns="http://schemas.openxmlformats.org/spreadsheetml/2006/main" count="42" uniqueCount="34">
  <si>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Объекты выполнения работ</t>
  </si>
  <si>
    <t>Виды работ</t>
  </si>
  <si>
    <t>Един. Измер</t>
  </si>
  <si>
    <t>Объемы работ за год</t>
  </si>
  <si>
    <t>шт</t>
  </si>
  <si>
    <t>План текущего ремонта на 2019г.</t>
  </si>
  <si>
    <t>м2</t>
  </si>
  <si>
    <t>замена кабеля АВВГ 2*2,5</t>
  </si>
  <si>
    <t>м.п</t>
  </si>
  <si>
    <t>шт.</t>
  </si>
  <si>
    <t>Электроснабжение электротехнические устройства</t>
  </si>
  <si>
    <t>Огнезащитная обработка стропильной системы</t>
  </si>
  <si>
    <t>Замеры сопротивления изоляции.</t>
  </si>
  <si>
    <t>1 дом</t>
  </si>
  <si>
    <t xml:space="preserve">Ремонт кровли (мягкая)      </t>
  </si>
  <si>
    <t>Оконные и дверные заполнения</t>
  </si>
  <si>
    <t>Восстановление остекления</t>
  </si>
  <si>
    <t>Ремонт оконного переплета</t>
  </si>
  <si>
    <t>мп</t>
  </si>
  <si>
    <t>Замена трубопроводов Dy=32мм п/п</t>
  </si>
  <si>
    <t>Dy=25мм п/п</t>
  </si>
  <si>
    <t>Dy=20мм п/п</t>
  </si>
  <si>
    <t>Замена запорной арматуры Dy=100</t>
  </si>
  <si>
    <t>Dy=20 мм</t>
  </si>
  <si>
    <t>ул. Парковая 36</t>
  </si>
  <si>
    <t xml:space="preserve"> Крыши</t>
  </si>
  <si>
    <t>Восстановление элементов водостока:</t>
  </si>
  <si>
    <t xml:space="preserve"> Внутренняя отделка</t>
  </si>
  <si>
    <t>Ремонт подъездов</t>
  </si>
  <si>
    <t>ящики почтовые</t>
  </si>
  <si>
    <t>1 место</t>
  </si>
  <si>
    <t>9. Водопровод канализация, горячее водоснабжение</t>
  </si>
  <si>
    <t>Монтаж светильников с лампами накаливания, НББ</t>
  </si>
  <si>
    <t xml:space="preserve">Смена светильников энергосберег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</si>
</sst>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1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7.875" style="3" customWidth="1"/>
    <col min="3" max="3" width="7.875" style="3" customWidth="1"/>
    <col min="4" max="4" width="8.75390625" style="9" customWidth="1"/>
    <col min="5" max="5" width="11.375" style="3" customWidth="1"/>
    <col min="6" max="6" width="10.625" style="3" customWidth="1"/>
    <col min="7" max="16384" width="9.125" style="3" customWidth="1"/>
  </cols>
  <sheetData>
    <row r="1" spans="1:5" ht="18.75" customHeight="1">
      <c r="A1" s="1"/>
      <c r="B1" s="1" t="s">
        <v>24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" t="s">
        <v>5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20.25" customHeight="1">
      <c r="A6" s="13" t="s">
        <v>25</v>
      </c>
      <c r="B6" s="11" t="s">
        <v>11</v>
      </c>
      <c r="C6" s="5" t="s">
        <v>6</v>
      </c>
      <c r="D6" s="7"/>
      <c r="E6" s="10">
        <f>4.8*D6</f>
        <v>0</v>
      </c>
    </row>
    <row r="7" spans="1:5" ht="16.5" customHeight="1">
      <c r="A7" s="14"/>
      <c r="B7" s="11" t="s">
        <v>14</v>
      </c>
      <c r="C7" s="5" t="s">
        <v>6</v>
      </c>
      <c r="D7" s="20">
        <v>18</v>
      </c>
      <c r="E7" s="15">
        <f>731.31*D7</f>
        <v>13163.579999999998</v>
      </c>
    </row>
    <row r="8" spans="1:5" ht="17.25" customHeight="1">
      <c r="A8" s="14"/>
      <c r="B8" s="11" t="s">
        <v>26</v>
      </c>
      <c r="C8" s="5"/>
      <c r="D8" s="7"/>
      <c r="E8" s="8"/>
    </row>
    <row r="9" spans="1:5" ht="18" customHeight="1">
      <c r="A9" s="23" t="s">
        <v>15</v>
      </c>
      <c r="B9" s="8" t="s">
        <v>16</v>
      </c>
      <c r="C9" s="5" t="s">
        <v>6</v>
      </c>
      <c r="D9" s="7">
        <v>2</v>
      </c>
      <c r="E9" s="15">
        <f>789.55*D9</f>
        <v>1579.1</v>
      </c>
    </row>
    <row r="10" spans="1:5" ht="18" customHeight="1">
      <c r="A10" s="25"/>
      <c r="B10" s="8" t="s">
        <v>17</v>
      </c>
      <c r="C10" s="5" t="s">
        <v>9</v>
      </c>
      <c r="D10" s="7"/>
      <c r="E10" s="12">
        <f>756.87*D10</f>
        <v>0</v>
      </c>
    </row>
    <row r="11" spans="1:5" ht="15.75" customHeight="1">
      <c r="A11" s="19" t="s">
        <v>27</v>
      </c>
      <c r="B11" s="8" t="s">
        <v>28</v>
      </c>
      <c r="C11" s="5" t="s">
        <v>4</v>
      </c>
      <c r="D11" s="7"/>
      <c r="E11" s="10"/>
    </row>
    <row r="12" spans="1:5" ht="19.5" customHeight="1">
      <c r="A12" s="17"/>
      <c r="B12" s="11" t="s">
        <v>29</v>
      </c>
      <c r="C12" s="5" t="s">
        <v>30</v>
      </c>
      <c r="D12" s="7"/>
      <c r="E12" s="12">
        <v>7280</v>
      </c>
    </row>
    <row r="13" spans="1:5" ht="18" customHeight="1">
      <c r="A13" s="26" t="s">
        <v>31</v>
      </c>
      <c r="B13" s="8" t="s">
        <v>19</v>
      </c>
      <c r="C13" s="5" t="s">
        <v>18</v>
      </c>
      <c r="D13" s="7">
        <f>4</f>
        <v>4</v>
      </c>
      <c r="E13" s="12">
        <f>489.65*D13</f>
        <v>1958.6</v>
      </c>
    </row>
    <row r="14" spans="1:5" ht="15.75" customHeight="1">
      <c r="A14" s="16"/>
      <c r="B14" s="21" t="s">
        <v>20</v>
      </c>
      <c r="C14" s="5" t="s">
        <v>18</v>
      </c>
      <c r="D14" s="7">
        <f>4+2</f>
        <v>6</v>
      </c>
      <c r="E14" s="12">
        <f>596.03*D14</f>
        <v>3576.18</v>
      </c>
    </row>
    <row r="15" spans="1:5" ht="18.75" customHeight="1">
      <c r="A15" s="16"/>
      <c r="B15" s="21" t="s">
        <v>21</v>
      </c>
      <c r="C15" s="5" t="s">
        <v>18</v>
      </c>
      <c r="D15" s="7">
        <f>3+2</f>
        <v>5</v>
      </c>
      <c r="E15" s="12">
        <f>756.94*D15</f>
        <v>3784.7000000000003</v>
      </c>
    </row>
    <row r="16" spans="1:5" ht="21" customHeight="1">
      <c r="A16" s="16"/>
      <c r="B16" s="8" t="s">
        <v>22</v>
      </c>
      <c r="C16" s="5" t="s">
        <v>9</v>
      </c>
      <c r="D16" s="7"/>
      <c r="E16" s="12">
        <f>4670.09*D16</f>
        <v>0</v>
      </c>
    </row>
    <row r="17" spans="1:5" ht="16.5" customHeight="1">
      <c r="A17" s="16"/>
      <c r="B17" s="22" t="s">
        <v>23</v>
      </c>
      <c r="C17" s="5" t="s">
        <v>4</v>
      </c>
      <c r="D17" s="7">
        <f>1+1+2</f>
        <v>4</v>
      </c>
      <c r="E17" s="12">
        <f>305.33*D17</f>
        <v>1221.32</v>
      </c>
    </row>
    <row r="18" spans="1:5" ht="21" customHeight="1">
      <c r="A18" s="23" t="s">
        <v>10</v>
      </c>
      <c r="B18" s="8" t="s">
        <v>12</v>
      </c>
      <c r="C18" s="5" t="s">
        <v>13</v>
      </c>
      <c r="D18" s="7"/>
      <c r="E18" s="10"/>
    </row>
    <row r="19" spans="1:5" ht="39" customHeight="1">
      <c r="A19" s="24"/>
      <c r="B19" s="11" t="s">
        <v>32</v>
      </c>
      <c r="C19" s="5" t="s">
        <v>4</v>
      </c>
      <c r="D19" s="7">
        <v>6</v>
      </c>
      <c r="E19" s="12">
        <f>1032.4*D19</f>
        <v>6194.400000000001</v>
      </c>
    </row>
    <row r="20" spans="1:5" ht="19.5" customHeight="1">
      <c r="A20" s="24"/>
      <c r="B20" s="27" t="s">
        <v>33</v>
      </c>
      <c r="C20" s="5" t="s">
        <v>4</v>
      </c>
      <c r="D20" s="7">
        <v>2</v>
      </c>
      <c r="E20" s="12">
        <f>1472.29*D20</f>
        <v>2944.58</v>
      </c>
    </row>
    <row r="21" spans="1:5" ht="15.75">
      <c r="A21" s="17"/>
      <c r="B21" s="8" t="s">
        <v>7</v>
      </c>
      <c r="C21" s="5" t="s">
        <v>8</v>
      </c>
      <c r="D21" s="18">
        <v>3.37</v>
      </c>
      <c r="E21" s="12">
        <f>258.31*D21</f>
        <v>870.5047000000001</v>
      </c>
    </row>
    <row r="22" spans="1:5" ht="15.75">
      <c r="A22" s="1"/>
      <c r="B22" s="1"/>
      <c r="C22" s="1"/>
      <c r="D22" s="2"/>
      <c r="E22" s="28">
        <f>SUM(E6:E21)</f>
        <v>42572.9647</v>
      </c>
    </row>
  </sheetData>
  <sheetProtection/>
  <mergeCells count="2">
    <mergeCell ref="A9:A10"/>
    <mergeCell ref="A18:A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2019-06-19T05:23:43Z</dcterms:modified>
  <cp:category/>
  <cp:version/>
  <cp:contentType/>
  <cp:contentStatus/>
</cp:coreProperties>
</file>